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damatsusv\R4Documents\10個人フォルダ\11淺野\04部活（ハンドボール）\08\R5 GW\"/>
    </mc:Choice>
  </mc:AlternateContent>
  <bookViews>
    <workbookView xWindow="0" yWindow="0" windowWidth="20490" windowHeight="7575" activeTab="1"/>
  </bookViews>
  <sheets>
    <sheet name="申込み(見本）" sheetId="4" r:id="rId1"/>
    <sheet name="申込み（こちらに入力！）" sheetId="6" r:id="rId2"/>
  </sheets>
  <definedNames>
    <definedName name="_xlnm.Print_Area" localSheetId="1">'申込み（こちらに入力！）'!$A$1:$H$31</definedName>
    <definedName name="_xlnm.Print_Area" localSheetId="0">'申込み(見本）'!$A$1:$H$31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" i="6" l="1"/>
  <c r="G20" i="6" l="1"/>
  <c r="F20" i="6"/>
  <c r="E20" i="6"/>
  <c r="G19" i="6"/>
  <c r="F19" i="6"/>
  <c r="F10" i="6" s="1"/>
  <c r="E19" i="6"/>
  <c r="AF2" i="6"/>
  <c r="AE2" i="6"/>
  <c r="AC2" i="6"/>
  <c r="AB2" i="6"/>
  <c r="Z2" i="6"/>
  <c r="Y2" i="6"/>
  <c r="W2" i="6"/>
  <c r="V2" i="6"/>
  <c r="T2" i="6"/>
  <c r="S2" i="6"/>
  <c r="R2" i="6"/>
  <c r="Q2" i="6"/>
  <c r="P2" i="6"/>
  <c r="O2" i="6"/>
  <c r="N2" i="6"/>
  <c r="M2" i="6"/>
  <c r="L2" i="6"/>
  <c r="K2" i="6"/>
  <c r="E10" i="6" l="1"/>
  <c r="G10" i="6"/>
  <c r="S2" i="4"/>
  <c r="P2" i="4" l="1"/>
  <c r="E18" i="4"/>
  <c r="G19" i="4"/>
  <c r="G18" i="4"/>
  <c r="G9" i="4" s="1"/>
  <c r="F19" i="4"/>
  <c r="F18" i="4"/>
  <c r="E19" i="4"/>
  <c r="F9" i="4" l="1"/>
  <c r="E9" i="4"/>
  <c r="Y2" i="4"/>
  <c r="W2" i="4"/>
  <c r="V2" i="4"/>
  <c r="T2" i="4"/>
  <c r="AE2" i="4"/>
  <c r="AC2" i="4"/>
  <c r="AB2" i="4"/>
  <c r="Z2" i="4"/>
  <c r="AF2" i="4" l="1"/>
  <c r="AG2" i="4" l="1"/>
  <c r="R2" i="4"/>
  <c r="Q2" i="4"/>
  <c r="O2" i="4"/>
  <c r="N2" i="4"/>
  <c r="M2" i="4"/>
  <c r="L2" i="4"/>
  <c r="K2" i="4"/>
</calcChain>
</file>

<file path=xl/comments1.xml><?xml version="1.0" encoding="utf-8"?>
<comments xmlns="http://schemas.openxmlformats.org/spreadsheetml/2006/main">
  <authors>
    <author>s-suenaga</author>
    <author>末永慎一</author>
    <author>panasonic</author>
    <author>yama-hand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こちらで予め記載していますので、入力しないでください。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プルダウンで、参加される日を表示させてください。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試合開始予定
5/2 10:00
5/3  9:00
5/4  9:00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D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予定終了時刻
5/2 18:30
5/3 18:30
5/4 14:00
宿泊チームは「宿泊」を選択してください。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男女チームが別会場になると困るチーム(顧問1名の場合のみ)は「○」を選択してください。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午前と午後で移動が可能なチームは「○」を選択してください。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岩国市でも試合が可能なチームは、「○」を選択してください。</t>
        </r>
      </text>
    </comment>
    <comment ref="D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宿泊を斡旋希望される場合は記載してください。
8,000～8,500円/泊前後</t>
        </r>
      </text>
    </comment>
    <comment ref="D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弁当を注文される場合は、記載してください。
750円/個(お茶付き)</t>
        </r>
      </text>
    </comment>
    <comment ref="E21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複数日参加の場合は、参加初日のみ記載。
プルダウンで選択
その他の場合は、直接入力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s-suenaga</author>
    <author>末永慎一</author>
    <author>panasonic</author>
    <author>yama-hand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こちらで記載しますので、入力しないでください。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プルダウンで、参加される日を表示させてください。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参加予定の日に○を入力してください。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D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試合開始予定
5/2 10:00
5/3  9:00
5/4  9:00</t>
        </r>
      </text>
    </comment>
    <comment ref="D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予定終了時刻
5/2 18:30
5/3 18:30
5/4 14:00
宿泊チームは「宿泊」を選択してください。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男女チームが別会場になると困るチーム(顧問1名の場合のみ)は「○」を選択してください。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午前と午後で移動が可能なチームは「○」を選択してください。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岩国市でも試合が可能なチームは、「○」を選択してください。</t>
        </r>
      </text>
    </comment>
    <comment ref="D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宿泊を斡旋希望される場合は記載してください。
8,000～8,500円/泊前後</t>
        </r>
      </text>
    </comment>
    <comment ref="D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弁当を注文される場合は、記載してください。
750円/個(お茶付き)</t>
        </r>
      </text>
    </comment>
    <comment ref="E2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複数日参加の場合は、参加初日のみ記載。
プルダウンで選択
その他の場合は、直接入力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<sst xmlns="http://schemas.openxmlformats.org/spreadsheetml/2006/main" count="105" uniqueCount="57">
  <si>
    <t>主な交通手段</t>
    <rPh sb="0" eb="1">
      <t>オモ</t>
    </rPh>
    <rPh sb="2" eb="4">
      <t>コウツウ</t>
    </rPh>
    <rPh sb="4" eb="6">
      <t>シュダン</t>
    </rPh>
    <phoneticPr fontId="1"/>
  </si>
  <si>
    <t>学校所在地</t>
    <phoneticPr fontId="1"/>
  </si>
  <si>
    <t>学校電話番号</t>
    <phoneticPr fontId="1"/>
  </si>
  <si>
    <t>学校所在地郵便番号</t>
    <rPh sb="0" eb="2">
      <t>ガッコウ</t>
    </rPh>
    <rPh sb="2" eb="5">
      <t>ショザイチ</t>
    </rPh>
    <rPh sb="5" eb="7">
      <t>ユウビン</t>
    </rPh>
    <rPh sb="7" eb="9">
      <t>バンゴウ</t>
    </rPh>
    <phoneticPr fontId="1"/>
  </si>
  <si>
    <t>連絡担当者携帯電話番号</t>
    <rPh sb="0" eb="2">
      <t>レンラク</t>
    </rPh>
    <rPh sb="2" eb="5">
      <t>タントウシャ</t>
    </rPh>
    <rPh sb="5" eb="7">
      <t>ケイタイ</t>
    </rPh>
    <rPh sb="7" eb="9">
      <t>デンワ</t>
    </rPh>
    <rPh sb="9" eb="11">
      <t>バンゴウ</t>
    </rPh>
    <phoneticPr fontId="1"/>
  </si>
  <si>
    <t>学校コード</t>
    <rPh sb="0" eb="2">
      <t>ガッコウ</t>
    </rPh>
    <phoneticPr fontId="1"/>
  </si>
  <si>
    <t>チーム基本情報</t>
    <rPh sb="3" eb="5">
      <t>キホン</t>
    </rPh>
    <rPh sb="5" eb="7">
      <t>ジョウホウ</t>
    </rPh>
    <phoneticPr fontId="1"/>
  </si>
  <si>
    <t>チーム参加計画</t>
    <rPh sb="3" eb="5">
      <t>サンカ</t>
    </rPh>
    <rPh sb="5" eb="7">
      <t>ケイカク</t>
    </rPh>
    <phoneticPr fontId="1"/>
  </si>
  <si>
    <t>参加日</t>
    <rPh sb="0" eb="2">
      <t>サンカ</t>
    </rPh>
    <rPh sb="2" eb="3">
      <t>ビ</t>
    </rPh>
    <phoneticPr fontId="1"/>
  </si>
  <si>
    <t>宿泊</t>
  </si>
  <si>
    <t>弁当注文数</t>
    <rPh sb="0" eb="2">
      <t>ベントウ</t>
    </rPh>
    <rPh sb="2" eb="4">
      <t>チュウモン</t>
    </rPh>
    <rPh sb="4" eb="5">
      <t>スウ</t>
    </rPh>
    <phoneticPr fontId="1"/>
  </si>
  <si>
    <t>引率(男性)</t>
    <rPh sb="0" eb="2">
      <t>インソツ</t>
    </rPh>
    <rPh sb="3" eb="5">
      <t>ダンセイ</t>
    </rPh>
    <phoneticPr fontId="1"/>
  </si>
  <si>
    <t>引率(女性)</t>
    <rPh sb="0" eb="2">
      <t>インソツ</t>
    </rPh>
    <rPh sb="3" eb="5">
      <t>ジョセイ</t>
    </rPh>
    <phoneticPr fontId="1"/>
  </si>
  <si>
    <t>生徒(男性)</t>
    <rPh sb="0" eb="2">
      <t>セイト</t>
    </rPh>
    <rPh sb="3" eb="4">
      <t>オトコ</t>
    </rPh>
    <rPh sb="4" eb="5">
      <t>セイ</t>
    </rPh>
    <phoneticPr fontId="1"/>
  </si>
  <si>
    <t>【特記事項欄】</t>
    <phoneticPr fontId="1"/>
  </si>
  <si>
    <t>大型バス（9m）</t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</si>
  <si>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</si>
  <si>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弁当注文</t>
    <rPh sb="0" eb="2">
      <t>ベントウ</t>
    </rPh>
    <rPh sb="2" eb="4">
      <t>チュウモン</t>
    </rPh>
    <phoneticPr fontId="1"/>
  </si>
  <si>
    <t>移動手段</t>
    <rPh sb="0" eb="2">
      <t>イドウ</t>
    </rPh>
    <rPh sb="2" eb="4">
      <t>シュダン</t>
    </rPh>
    <phoneticPr fontId="1"/>
  </si>
  <si>
    <t>生徒(女性)</t>
    <rPh sb="0" eb="2">
      <t>セイト</t>
    </rPh>
    <rPh sb="3" eb="5">
      <t>ジョセイ</t>
    </rPh>
    <phoneticPr fontId="1"/>
  </si>
  <si>
    <t>移動可</t>
    <rPh sb="0" eb="2">
      <t>イドウ</t>
    </rPh>
    <rPh sb="2" eb="3">
      <t>カ</t>
    </rPh>
    <phoneticPr fontId="1"/>
  </si>
  <si>
    <t>宿泊希望人員</t>
    <rPh sb="0" eb="2">
      <t>シュクハク</t>
    </rPh>
    <rPh sb="2" eb="4">
      <t>キボウ</t>
    </rPh>
    <rPh sb="4" eb="6">
      <t>ジンイン</t>
    </rPh>
    <phoneticPr fontId="1"/>
  </si>
  <si>
    <t>保護者(男性)</t>
    <rPh sb="0" eb="3">
      <t>ホゴシャ</t>
    </rPh>
    <phoneticPr fontId="1"/>
  </si>
  <si>
    <t>保護者(女性)</t>
    <rPh sb="0" eb="3">
      <t>ホゴシャ</t>
    </rPh>
    <rPh sb="4" eb="5">
      <t>オンナ</t>
    </rPh>
    <phoneticPr fontId="1"/>
  </si>
  <si>
    <t>岩国可</t>
    <rPh sb="0" eb="2">
      <t>イワクニ</t>
    </rPh>
    <rPh sb="2" eb="3">
      <t>カ</t>
    </rPh>
    <phoneticPr fontId="1"/>
  </si>
  <si>
    <t>男女合同会場希望</t>
    <rPh sb="0" eb="2">
      <t>ダンジョ</t>
    </rPh>
    <rPh sb="2" eb="4">
      <t>ゴウドウ</t>
    </rPh>
    <rPh sb="4" eb="6">
      <t>カイジョウ</t>
    </rPh>
    <rPh sb="6" eb="8">
      <t>キボウ</t>
    </rPh>
    <phoneticPr fontId="1"/>
  </si>
  <si>
    <t>男性合計</t>
    <rPh sb="0" eb="2">
      <t>ダンセイ</t>
    </rPh>
    <rPh sb="2" eb="4">
      <t>ゴウケイ</t>
    </rPh>
    <phoneticPr fontId="1"/>
  </si>
  <si>
    <t>女性合計</t>
    <rPh sb="0" eb="2">
      <t>ジョセイ</t>
    </rPh>
    <rPh sb="2" eb="4">
      <t>ゴウケイ</t>
    </rPh>
    <phoneticPr fontId="1"/>
  </si>
  <si>
    <t>学校fax電話番号</t>
    <phoneticPr fontId="1"/>
  </si>
  <si>
    <t>乗務員(男性)</t>
    <phoneticPr fontId="1"/>
  </si>
  <si>
    <t>乗務員(女性)</t>
    <rPh sb="4" eb="5">
      <t>オンナ</t>
    </rPh>
    <phoneticPr fontId="1"/>
  </si>
  <si>
    <t>試合開始可能時刻</t>
    <rPh sb="0" eb="2">
      <t>シアイ</t>
    </rPh>
    <rPh sb="2" eb="4">
      <t>カイシ</t>
    </rPh>
    <rPh sb="4" eb="6">
      <t>カノウ</t>
    </rPh>
    <rPh sb="6" eb="8">
      <t>ジコク</t>
    </rPh>
    <phoneticPr fontId="1"/>
  </si>
  <si>
    <t>最終試合終了時刻</t>
    <rPh sb="0" eb="2">
      <t>サイシュウ</t>
    </rPh>
    <rPh sb="2" eb="4">
      <t>シアイ</t>
    </rPh>
    <rPh sb="4" eb="6">
      <t>シュウリョウ</t>
    </rPh>
    <rPh sb="6" eb="8">
      <t>ジコク</t>
    </rPh>
    <phoneticPr fontId="1"/>
  </si>
  <si>
    <t>チーム名</t>
    <rPh sb="3" eb="4">
      <t>メイ</t>
    </rPh>
    <phoneticPr fontId="1"/>
  </si>
  <si>
    <t>メールアドレス</t>
    <phoneticPr fontId="1"/>
  </si>
  <si>
    <t>岩国市立平田中学校</t>
    <rPh sb="0" eb="2">
      <t>イワクニ</t>
    </rPh>
    <rPh sb="2" eb="4">
      <t>シリツ</t>
    </rPh>
    <rPh sb="4" eb="6">
      <t>ヒラタ</t>
    </rPh>
    <rPh sb="6" eb="9">
      <t>チュウガッコウ</t>
    </rPh>
    <phoneticPr fontId="1"/>
  </si>
  <si>
    <t>山口県岩国市平田6-10-33</t>
    <rPh sb="0" eb="3">
      <t>ヤマグチケン</t>
    </rPh>
    <rPh sb="3" eb="6">
      <t>イワクニシ</t>
    </rPh>
    <rPh sb="6" eb="8">
      <t>ヒラタ</t>
    </rPh>
    <phoneticPr fontId="1"/>
  </si>
  <si>
    <t>0827-32-1111</t>
    <phoneticPr fontId="1"/>
  </si>
  <si>
    <t>0827-32-2828</t>
    <phoneticPr fontId="1"/>
  </si>
  <si>
    <t>小松　史果</t>
    <rPh sb="0" eb="2">
      <t>コマツ</t>
    </rPh>
    <rPh sb="3" eb="5">
      <t>フミカ</t>
    </rPh>
    <phoneticPr fontId="1"/>
  </si>
  <si>
    <t>080-1145-7394</t>
    <phoneticPr fontId="1"/>
  </si>
  <si>
    <t>komatsu.fumika@ysn21.jp</t>
    <phoneticPr fontId="1"/>
  </si>
  <si>
    <t>○</t>
  </si>
  <si>
    <t>○</t>
    <phoneticPr fontId="1"/>
  </si>
  <si>
    <t>×</t>
  </si>
  <si>
    <t>×</t>
    <phoneticPr fontId="1"/>
  </si>
  <si>
    <t>第３０回山口県近県中学校ハンドボール交流大会参加申込書</t>
    <rPh sb="0" eb="1">
      <t>ダイ</t>
    </rPh>
    <rPh sb="22" eb="24">
      <t>サンカ</t>
    </rPh>
    <rPh sb="24" eb="27">
      <t>モウシコミショ</t>
    </rPh>
    <phoneticPr fontId="1"/>
  </si>
  <si>
    <t>5月2日(月)</t>
    <rPh sb="1" eb="2">
      <t>ガツ</t>
    </rPh>
    <rPh sb="3" eb="4">
      <t>ヒ</t>
    </rPh>
    <rPh sb="5" eb="6">
      <t>ゲツ</t>
    </rPh>
    <phoneticPr fontId="1"/>
  </si>
  <si>
    <t>5月3日(火)</t>
    <rPh sb="1" eb="2">
      <t>ガツ</t>
    </rPh>
    <rPh sb="3" eb="4">
      <t>ヒ</t>
    </rPh>
    <rPh sb="5" eb="6">
      <t>カ</t>
    </rPh>
    <phoneticPr fontId="1"/>
  </si>
  <si>
    <t>5月4日(水)</t>
    <rPh sb="1" eb="2">
      <t>ガツ</t>
    </rPh>
    <rPh sb="3" eb="4">
      <t>ヒ</t>
    </rPh>
    <rPh sb="5" eb="6">
      <t>スイ</t>
    </rPh>
    <phoneticPr fontId="1"/>
  </si>
  <si>
    <t>5月5日(木)</t>
    <rPh sb="1" eb="2">
      <t>ガツ</t>
    </rPh>
    <rPh sb="3" eb="4">
      <t>ヒ</t>
    </rPh>
    <rPh sb="5" eb="6">
      <t>モク</t>
    </rPh>
    <phoneticPr fontId="1"/>
  </si>
  <si>
    <t>5月3日(水)</t>
    <rPh sb="1" eb="2">
      <t>ガツ</t>
    </rPh>
    <rPh sb="3" eb="4">
      <t>ヒ</t>
    </rPh>
    <rPh sb="5" eb="6">
      <t>スイ</t>
    </rPh>
    <phoneticPr fontId="1"/>
  </si>
  <si>
    <t>5月4日(木)</t>
    <rPh sb="1" eb="2">
      <t>ガツ</t>
    </rPh>
    <rPh sb="3" eb="4">
      <t>ヒ</t>
    </rPh>
    <rPh sb="5" eb="6">
      <t>モク</t>
    </rPh>
    <phoneticPr fontId="1"/>
  </si>
  <si>
    <t>5月5日(金)</t>
    <rPh sb="1" eb="2">
      <t>ガツ</t>
    </rPh>
    <rPh sb="3" eb="4">
      <t>ヒ</t>
    </rPh>
    <rPh sb="5" eb="6">
      <t>キン</t>
    </rPh>
    <phoneticPr fontId="1"/>
  </si>
  <si>
    <t>第３１回山口県近県中学校ハンドボール交流大会参加申込書</t>
    <rPh sb="0" eb="1">
      <t>ダイ</t>
    </rPh>
    <rPh sb="22" eb="24">
      <t>サンカ</t>
    </rPh>
    <rPh sb="24" eb="27">
      <t>モウシコミショ</t>
    </rPh>
    <phoneticPr fontId="1"/>
  </si>
  <si>
    <t>参加希望日</t>
    <rPh sb="0" eb="2">
      <t>サンカ</t>
    </rPh>
    <rPh sb="2" eb="4">
      <t>キボウ</t>
    </rPh>
    <rPh sb="4" eb="5">
      <t>ヒ</t>
    </rPh>
    <phoneticPr fontId="1"/>
  </si>
  <si>
    <t>日程</t>
    <rPh sb="0" eb="2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</si>
</sst>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h:mm;@"/>
    <numFmt numFmtId="178" formatCode="0###\-###\-####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HGPｺﾞｼｯｸM"/>
      <family val="3"/>
      <charset val="128"/>
    </font>
    <font>
      <b/>
      <sz val="18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4" xfId="0" applyFont="1" applyBorder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/>
    </xf>
    <xf numFmtId="176" fontId="4" fillId="0" borderId="0" xfId="0" applyNumberFormat="1" applyFont="1" applyProtection="1">
      <alignment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7" fillId="2" borderId="0" xfId="0" applyFont="1" applyFill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Protection="1">
      <alignment vertical="center"/>
    </xf>
    <xf numFmtId="20" fontId="4" fillId="4" borderId="3" xfId="0" applyNumberFormat="1" applyFont="1" applyFill="1" applyBorder="1" applyProtection="1">
      <alignment vertical="center"/>
    </xf>
    <xf numFmtId="0" fontId="4" fillId="4" borderId="3" xfId="0" applyFont="1" applyFill="1" applyBorder="1" applyProtection="1">
      <alignment vertical="center"/>
    </xf>
    <xf numFmtId="0" fontId="4" fillId="4" borderId="8" xfId="0" applyFont="1" applyFill="1" applyBorder="1" applyProtection="1">
      <alignment vertical="center"/>
    </xf>
    <xf numFmtId="0" fontId="4" fillId="4" borderId="4" xfId="0" applyFont="1" applyFill="1" applyBorder="1" applyProtection="1">
      <alignment vertical="center"/>
    </xf>
    <xf numFmtId="0" fontId="4" fillId="4" borderId="2" xfId="0" applyFont="1" applyFill="1" applyBorder="1" applyProtection="1">
      <alignment vertical="center"/>
    </xf>
    <xf numFmtId="0" fontId="4" fillId="4" borderId="1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Protection="1">
      <alignment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Protection="1">
      <alignment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Protection="1">
      <alignment vertical="center"/>
      <protection locked="0"/>
    </xf>
    <xf numFmtId="0" fontId="4" fillId="6" borderId="8" xfId="0" applyFont="1" applyFill="1" applyBorder="1" applyProtection="1">
      <alignment vertical="center"/>
      <protection locked="0"/>
    </xf>
    <xf numFmtId="0" fontId="4" fillId="6" borderId="8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Protection="1">
      <alignment vertical="center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7" xfId="0" applyFont="1" applyBorder="1" applyProtection="1">
      <alignment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56" fontId="4" fillId="3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0" fontId="10" fillId="0" borderId="18" xfId="1" applyBorder="1" applyProtection="1">
      <alignment vertical="center"/>
      <protection locked="0"/>
    </xf>
    <xf numFmtId="20" fontId="4" fillId="0" borderId="3" xfId="0" applyNumberFormat="1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56" fontId="4" fillId="0" borderId="0" xfId="0" quotePrefix="1" applyNumberFormat="1" applyFont="1" applyAlignment="1" applyProtection="1">
      <alignment horizontal="center" vertical="center"/>
      <protection locked="0"/>
    </xf>
    <xf numFmtId="56" fontId="4" fillId="0" borderId="0" xfId="0" applyNumberFormat="1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5</xdr:row>
      <xdr:rowOff>161926</xdr:rowOff>
    </xdr:from>
    <xdr:to>
      <xdr:col>17</xdr:col>
      <xdr:colOff>219075</xdr:colOff>
      <xdr:row>11</xdr:row>
      <xdr:rowOff>200026</xdr:rowOff>
    </xdr:to>
    <xdr:sp macro="" textlink="">
      <xdr:nvSpPr>
        <xdr:cNvPr id="2" name="角丸四角形 1"/>
        <xdr:cNvSpPr/>
      </xdr:nvSpPr>
      <xdr:spPr>
        <a:xfrm>
          <a:off x="9334500" y="1343026"/>
          <a:ext cx="2362200" cy="12954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注意事項</a:t>
          </a:r>
          <a:endParaRPr kumimoji="1" lang="en-US" altLang="ja-JP" sz="1100"/>
        </a:p>
        <a:p>
          <a:pPr algn="l"/>
          <a:r>
            <a:rPr kumimoji="1" lang="ja-JP" altLang="en-US" sz="1100"/>
            <a:t>３日は１３：００～１７：００</a:t>
          </a:r>
          <a:endParaRPr kumimoji="1" lang="en-US" altLang="ja-JP" sz="1100"/>
        </a:p>
        <a:p>
          <a:pPr algn="l"/>
          <a:r>
            <a:rPr kumimoji="1" lang="ja-JP" altLang="en-US" sz="1100"/>
            <a:t>４日は　９：００～１７：００</a:t>
          </a:r>
          <a:endParaRPr kumimoji="1" lang="en-US" altLang="ja-JP" sz="1100"/>
        </a:p>
        <a:p>
          <a:pPr algn="l"/>
          <a:r>
            <a:rPr kumimoji="1" lang="ja-JP" altLang="en-US" sz="1100"/>
            <a:t>５日は　９：００～１３：００</a:t>
          </a:r>
          <a:endParaRPr kumimoji="1" lang="en-US" altLang="ja-JP" sz="1100"/>
        </a:p>
        <a:p>
          <a:pPr algn="l"/>
          <a:r>
            <a:rPr kumimoji="1" lang="ja-JP" altLang="en-US" sz="1100"/>
            <a:t>で実施予定です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13</xdr:row>
      <xdr:rowOff>38100</xdr:rowOff>
    </xdr:from>
    <xdr:to>
      <xdr:col>17</xdr:col>
      <xdr:colOff>257175</xdr:colOff>
      <xdr:row>21</xdr:row>
      <xdr:rowOff>38100</xdr:rowOff>
    </xdr:to>
    <xdr:sp macro="" textlink="">
      <xdr:nvSpPr>
        <xdr:cNvPr id="3" name="角丸四角形 2"/>
        <xdr:cNvSpPr/>
      </xdr:nvSpPr>
      <xdr:spPr>
        <a:xfrm>
          <a:off x="9372600" y="2895600"/>
          <a:ext cx="2362200" cy="16764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宿泊・弁当について</a:t>
          </a:r>
          <a:endParaRPr kumimoji="1" lang="en-US" altLang="ja-JP" sz="1100"/>
        </a:p>
        <a:p>
          <a:pPr algn="l"/>
          <a:r>
            <a:rPr kumimoji="1" lang="ja-JP" altLang="en-US" sz="1100"/>
            <a:t>一泊３食（１食弁当）</a:t>
          </a:r>
          <a:endParaRPr kumimoji="1" lang="en-US" altLang="ja-JP" sz="1100"/>
        </a:p>
        <a:p>
          <a:pPr algn="l"/>
          <a:r>
            <a:rPr kumimoji="1" lang="ja-JP" altLang="en-US" sz="1100"/>
            <a:t>で</a:t>
          </a:r>
          <a:r>
            <a:rPr kumimoji="1" lang="en-US" altLang="ja-JP" sz="1100"/>
            <a:t>8,000</a:t>
          </a:r>
          <a:r>
            <a:rPr kumimoji="1" lang="ja-JP" altLang="en-US" sz="1100"/>
            <a:t>～</a:t>
          </a:r>
          <a:r>
            <a:rPr kumimoji="1" lang="en-US" altLang="ja-JP" sz="1100"/>
            <a:t>9000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algn="l"/>
          <a:r>
            <a:rPr kumimoji="1" lang="ja-JP" altLang="en-US" sz="1100"/>
            <a:t>ぐらいで斡旋できると思います。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各チームで申込みされても構いません。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5</xdr:row>
      <xdr:rowOff>161926</xdr:rowOff>
    </xdr:from>
    <xdr:to>
      <xdr:col>17</xdr:col>
      <xdr:colOff>219075</xdr:colOff>
      <xdr:row>11</xdr:row>
      <xdr:rowOff>200026</xdr:rowOff>
    </xdr:to>
    <xdr:sp macro="" textlink="">
      <xdr:nvSpPr>
        <xdr:cNvPr id="2" name="角丸四角形 1"/>
        <xdr:cNvSpPr/>
      </xdr:nvSpPr>
      <xdr:spPr>
        <a:xfrm>
          <a:off x="9334500" y="1343026"/>
          <a:ext cx="2362200" cy="12954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注意事項</a:t>
          </a:r>
          <a:endParaRPr kumimoji="1" lang="en-US" altLang="ja-JP" sz="1100"/>
        </a:p>
        <a:p>
          <a:pPr algn="l"/>
          <a:r>
            <a:rPr kumimoji="1" lang="ja-JP" altLang="en-US" sz="1100"/>
            <a:t>３日は１３：００～１７：００</a:t>
          </a:r>
          <a:endParaRPr kumimoji="1" lang="en-US" altLang="ja-JP" sz="1100"/>
        </a:p>
        <a:p>
          <a:pPr algn="l"/>
          <a:r>
            <a:rPr kumimoji="1" lang="ja-JP" altLang="en-US" sz="1100"/>
            <a:t>４日は　９：００～１７：００</a:t>
          </a:r>
          <a:endParaRPr kumimoji="1" lang="en-US" altLang="ja-JP" sz="1100"/>
        </a:p>
        <a:p>
          <a:pPr algn="l"/>
          <a:r>
            <a:rPr kumimoji="1" lang="ja-JP" altLang="en-US" sz="1100"/>
            <a:t>５日は　９：００～１３：００</a:t>
          </a:r>
          <a:endParaRPr kumimoji="1" lang="en-US" altLang="ja-JP" sz="1100"/>
        </a:p>
        <a:p>
          <a:pPr algn="l"/>
          <a:r>
            <a:rPr kumimoji="1" lang="ja-JP" altLang="en-US" sz="1100"/>
            <a:t>で実施予定です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13</xdr:row>
      <xdr:rowOff>38100</xdr:rowOff>
    </xdr:from>
    <xdr:to>
      <xdr:col>17</xdr:col>
      <xdr:colOff>257175</xdr:colOff>
      <xdr:row>21</xdr:row>
      <xdr:rowOff>38100</xdr:rowOff>
    </xdr:to>
    <xdr:sp macro="" textlink="">
      <xdr:nvSpPr>
        <xdr:cNvPr id="3" name="角丸四角形 2"/>
        <xdr:cNvSpPr/>
      </xdr:nvSpPr>
      <xdr:spPr>
        <a:xfrm>
          <a:off x="9372600" y="2895600"/>
          <a:ext cx="2362200" cy="16764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宿泊・弁当について</a:t>
          </a:r>
          <a:endParaRPr kumimoji="1" lang="en-US" altLang="ja-JP" sz="1100"/>
        </a:p>
        <a:p>
          <a:pPr algn="l"/>
          <a:r>
            <a:rPr kumimoji="1" lang="ja-JP" altLang="en-US" sz="1100"/>
            <a:t>一泊３食（１食弁当）</a:t>
          </a:r>
          <a:endParaRPr kumimoji="1" lang="en-US" altLang="ja-JP" sz="1100"/>
        </a:p>
        <a:p>
          <a:pPr algn="l"/>
          <a:r>
            <a:rPr kumimoji="1" lang="ja-JP" altLang="en-US" sz="1100"/>
            <a:t>で</a:t>
          </a:r>
          <a:r>
            <a:rPr kumimoji="1" lang="en-US" altLang="ja-JP" sz="1100"/>
            <a:t>8,000</a:t>
          </a:r>
          <a:r>
            <a:rPr kumimoji="1" lang="ja-JP" altLang="en-US" sz="1100"/>
            <a:t>～</a:t>
          </a:r>
          <a:r>
            <a:rPr kumimoji="1" lang="en-US" altLang="ja-JP" sz="1100"/>
            <a:t>9000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algn="l"/>
          <a:r>
            <a:rPr kumimoji="1" lang="ja-JP" altLang="en-US" sz="1100"/>
            <a:t>ぐらいで斡旋できると思います。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各チームで申込みされても構いません。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atsu.fumika@ysn21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G70"/>
  <sheetViews>
    <sheetView zoomScaleNormal="100" workbookViewId="0">
      <selection activeCell="A13" sqref="A13:B22"/>
    </sheetView>
  </sheetViews>
  <sheetFormatPr defaultColWidth="13.5" defaultRowHeight="21.75" customHeight="1"/>
  <cols>
    <col min="1" max="1" width="21.25" style="1" customWidth="1"/>
    <col min="2" max="2" width="27.125" style="1" customWidth="1"/>
    <col min="3" max="3" width="0.875" style="1" customWidth="1"/>
    <col min="4" max="4" width="15.625" style="1" customWidth="1"/>
    <col min="5" max="7" width="12.5" style="1" customWidth="1"/>
    <col min="8" max="8" width="9" style="1" customWidth="1"/>
    <col min="9" max="9" width="9.25" style="1" customWidth="1"/>
    <col min="10" max="22" width="3.75" style="1" customWidth="1"/>
    <col min="23" max="25" width="3.5" style="1" customWidth="1"/>
    <col min="26" max="26" width="4.625" style="1" customWidth="1"/>
    <col min="27" max="27" width="3.5" style="1" customWidth="1"/>
    <col min="28" max="28" width="4" style="1" customWidth="1"/>
    <col min="29" max="32" width="3.5" style="1" customWidth="1"/>
    <col min="33" max="16384" width="13.5" style="1"/>
  </cols>
  <sheetData>
    <row r="1" spans="1:33" ht="27" customHeight="1">
      <c r="A1" s="26" t="s">
        <v>46</v>
      </c>
      <c r="B1" s="19"/>
      <c r="C1" s="19"/>
      <c r="D1" s="19"/>
      <c r="E1" s="19"/>
      <c r="F1" s="19"/>
      <c r="G1" s="19"/>
      <c r="H1" s="20"/>
      <c r="T1" s="63" t="s">
        <v>47</v>
      </c>
      <c r="U1" s="63"/>
      <c r="V1" s="63"/>
      <c r="W1" s="63" t="s">
        <v>48</v>
      </c>
      <c r="X1" s="63"/>
      <c r="Y1" s="63"/>
      <c r="Z1" s="64" t="s">
        <v>49</v>
      </c>
      <c r="AA1" s="64"/>
      <c r="AB1" s="64"/>
      <c r="AC1" s="64" t="s">
        <v>50</v>
      </c>
      <c r="AD1" s="64"/>
      <c r="AE1" s="64"/>
      <c r="AF1" s="1" t="s">
        <v>17</v>
      </c>
      <c r="AG1" s="1" t="s">
        <v>18</v>
      </c>
    </row>
    <row r="2" spans="1:33" ht="16.5" customHeight="1">
      <c r="A2" s="67" t="s">
        <v>6</v>
      </c>
      <c r="B2" s="67"/>
      <c r="D2" s="10"/>
      <c r="E2" s="11"/>
      <c r="F2" s="68" t="s">
        <v>7</v>
      </c>
      <c r="G2" s="68"/>
      <c r="H2" s="12"/>
      <c r="K2" s="1">
        <f>+$B3</f>
        <v>332</v>
      </c>
      <c r="L2" s="1" t="str">
        <f>+$B4</f>
        <v>岩国市立平田中学校</v>
      </c>
      <c r="M2" s="21">
        <f>+$B5</f>
        <v>7410072</v>
      </c>
      <c r="N2" s="1" t="str">
        <f>+$B6</f>
        <v>山口県岩国市平田6-10-33</v>
      </c>
      <c r="O2" s="22" t="str">
        <f>+$B7</f>
        <v>0827-32-1111</v>
      </c>
      <c r="P2" s="22" t="str">
        <f>+$B8</f>
        <v>0827-32-2828</v>
      </c>
      <c r="Q2" s="1" t="str">
        <f>+$B9</f>
        <v>小松　史果</v>
      </c>
      <c r="R2" s="21" t="str">
        <f>+$B10</f>
        <v>080-1145-7394</v>
      </c>
      <c r="S2" s="21" t="str">
        <f>+B11</f>
        <v>komatsu.fumika@ysn21.jp</v>
      </c>
      <c r="T2" s="25" t="str">
        <f>IF(E3=T1,E4,"")</f>
        <v/>
      </c>
      <c r="U2" s="24"/>
      <c r="V2" s="23" t="str">
        <f>IF(E3=T1,E5,"")</f>
        <v/>
      </c>
      <c r="W2" s="25" t="str">
        <f>IF(F3=W1,F4,"")</f>
        <v/>
      </c>
      <c r="X2" s="24"/>
      <c r="Y2" s="23" t="str">
        <f>IF(F3=W1,F5,"")</f>
        <v/>
      </c>
      <c r="Z2" s="25" t="str">
        <f>IF(G3=Z1,G4,"")</f>
        <v/>
      </c>
      <c r="AA2" s="24"/>
      <c r="AB2" s="23" t="str">
        <f>IF(G3=Z1,G5,"")</f>
        <v/>
      </c>
      <c r="AC2" s="1" t="e">
        <f>IF(#REF!=AC1,#REF!,"")</f>
        <v>#REF!</v>
      </c>
      <c r="AE2" s="1" t="e">
        <f>IF(#REF!=AC1,#REF!,"")</f>
        <v>#REF!</v>
      </c>
      <c r="AF2" s="1" t="str">
        <f>IF(E20="","無",IF(F20="","無",IF(G20="","無","有")))</f>
        <v>無</v>
      </c>
      <c r="AG2" s="1" t="e">
        <f>+#REF!</f>
        <v>#REF!</v>
      </c>
    </row>
    <row r="3" spans="1:33" ht="16.5" customHeight="1">
      <c r="A3" s="13" t="s">
        <v>5</v>
      </c>
      <c r="B3" s="3">
        <v>332</v>
      </c>
      <c r="D3" s="29" t="s">
        <v>8</v>
      </c>
      <c r="E3" s="52" t="s">
        <v>48</v>
      </c>
      <c r="F3" s="27" t="s">
        <v>49</v>
      </c>
      <c r="G3" s="27" t="s">
        <v>50</v>
      </c>
      <c r="H3" s="30"/>
    </row>
    <row r="4" spans="1:33" ht="16.5" customHeight="1">
      <c r="A4" s="8" t="s">
        <v>33</v>
      </c>
      <c r="B4" s="4" t="s">
        <v>35</v>
      </c>
      <c r="D4" s="2" t="s">
        <v>31</v>
      </c>
      <c r="E4" s="17">
        <v>0.54166666666666663</v>
      </c>
      <c r="F4" s="17">
        <v>0.375</v>
      </c>
      <c r="G4" s="17">
        <v>0.375</v>
      </c>
      <c r="H4" s="31"/>
      <c r="K4" s="1" t="s">
        <v>43</v>
      </c>
    </row>
    <row r="5" spans="1:33" ht="16.5" customHeight="1">
      <c r="A5" s="8" t="s">
        <v>3</v>
      </c>
      <c r="B5" s="5">
        <v>7410072</v>
      </c>
      <c r="D5" s="4" t="s">
        <v>32</v>
      </c>
      <c r="E5" s="4" t="s">
        <v>9</v>
      </c>
      <c r="F5" s="4" t="s">
        <v>9</v>
      </c>
      <c r="G5" s="55">
        <v>0.54166666666666663</v>
      </c>
      <c r="H5" s="32"/>
      <c r="K5" s="1" t="s">
        <v>45</v>
      </c>
    </row>
    <row r="6" spans="1:33" ht="16.5" customHeight="1">
      <c r="A6" s="8" t="s">
        <v>1</v>
      </c>
      <c r="B6" s="28" t="s">
        <v>36</v>
      </c>
      <c r="D6" s="4" t="s">
        <v>25</v>
      </c>
      <c r="E6" s="8" t="s">
        <v>42</v>
      </c>
      <c r="F6" s="4" t="s">
        <v>42</v>
      </c>
      <c r="G6" s="4" t="s">
        <v>44</v>
      </c>
      <c r="H6" s="33"/>
    </row>
    <row r="7" spans="1:33" ht="16.5" customHeight="1">
      <c r="A7" s="8" t="s">
        <v>2</v>
      </c>
      <c r="B7" s="18" t="s">
        <v>37</v>
      </c>
      <c r="D7" s="4" t="s">
        <v>20</v>
      </c>
      <c r="E7" s="15" t="s">
        <v>42</v>
      </c>
      <c r="F7" s="4" t="s">
        <v>44</v>
      </c>
      <c r="G7" s="4" t="s">
        <v>44</v>
      </c>
      <c r="H7" s="34"/>
    </row>
    <row r="8" spans="1:33" ht="16.5" customHeight="1">
      <c r="A8" s="8" t="s">
        <v>28</v>
      </c>
      <c r="B8" s="18" t="s">
        <v>38</v>
      </c>
      <c r="D8" s="16" t="s">
        <v>24</v>
      </c>
      <c r="E8" s="9" t="s">
        <v>42</v>
      </c>
      <c r="F8" s="4" t="s">
        <v>42</v>
      </c>
      <c r="G8" s="4" t="s">
        <v>44</v>
      </c>
      <c r="H8" s="35"/>
    </row>
    <row r="9" spans="1:33" ht="16.5" customHeight="1">
      <c r="A9" s="8" t="s">
        <v>16</v>
      </c>
      <c r="B9" s="4" t="s">
        <v>39</v>
      </c>
      <c r="D9" s="29" t="s">
        <v>21</v>
      </c>
      <c r="E9" s="14">
        <f>E18+E19</f>
        <v>0</v>
      </c>
      <c r="F9" s="14">
        <f>F18+F19</f>
        <v>0</v>
      </c>
      <c r="G9" s="14">
        <f>G18+G19</f>
        <v>0</v>
      </c>
      <c r="H9" s="36"/>
    </row>
    <row r="10" spans="1:33" ht="16.5" customHeight="1">
      <c r="A10" s="15" t="s">
        <v>4</v>
      </c>
      <c r="B10" s="53" t="s">
        <v>40</v>
      </c>
      <c r="D10" s="40" t="s">
        <v>11</v>
      </c>
      <c r="E10" s="41"/>
      <c r="F10" s="41"/>
      <c r="G10" s="41"/>
      <c r="H10" s="37"/>
    </row>
    <row r="11" spans="1:33" ht="16.5" customHeight="1">
      <c r="A11" s="1" t="s">
        <v>34</v>
      </c>
      <c r="B11" s="54" t="s">
        <v>41</v>
      </c>
      <c r="D11" s="44" t="s">
        <v>12</v>
      </c>
      <c r="E11" s="45"/>
      <c r="F11" s="45"/>
      <c r="G11" s="45"/>
      <c r="H11" s="33"/>
    </row>
    <row r="12" spans="1:33" ht="16.5" customHeight="1">
      <c r="A12" s="65" t="s">
        <v>14</v>
      </c>
      <c r="B12" s="66"/>
      <c r="D12" s="42" t="s">
        <v>13</v>
      </c>
      <c r="E12" s="43"/>
      <c r="F12" s="43"/>
      <c r="G12" s="43"/>
      <c r="H12" s="33"/>
    </row>
    <row r="13" spans="1:33" ht="16.5" customHeight="1">
      <c r="A13" s="57"/>
      <c r="B13" s="58"/>
      <c r="D13" s="44" t="s">
        <v>19</v>
      </c>
      <c r="E13" s="45"/>
      <c r="F13" s="45"/>
      <c r="G13" s="45"/>
      <c r="H13" s="33"/>
    </row>
    <row r="14" spans="1:33" ht="16.5" customHeight="1">
      <c r="A14" s="59"/>
      <c r="B14" s="60"/>
      <c r="D14" s="42" t="s">
        <v>22</v>
      </c>
      <c r="E14" s="43"/>
      <c r="F14" s="43"/>
      <c r="G14" s="43"/>
      <c r="H14" s="33"/>
    </row>
    <row r="15" spans="1:33" ht="16.5" customHeight="1">
      <c r="A15" s="59"/>
      <c r="B15" s="60"/>
      <c r="D15" s="44" t="s">
        <v>23</v>
      </c>
      <c r="E15" s="45"/>
      <c r="F15" s="45"/>
      <c r="G15" s="45"/>
      <c r="H15" s="33"/>
    </row>
    <row r="16" spans="1:33" ht="16.5" customHeight="1">
      <c r="A16" s="59"/>
      <c r="B16" s="60"/>
      <c r="D16" s="42" t="s">
        <v>29</v>
      </c>
      <c r="E16" s="43"/>
      <c r="F16" s="43"/>
      <c r="G16" s="43"/>
      <c r="H16" s="33"/>
    </row>
    <row r="17" spans="1:8" ht="16.5" customHeight="1">
      <c r="A17" s="59"/>
      <c r="B17" s="60"/>
      <c r="C17" s="6"/>
      <c r="D17" s="47" t="s">
        <v>30</v>
      </c>
      <c r="E17" s="46"/>
      <c r="F17" s="46"/>
      <c r="G17" s="46"/>
      <c r="H17" s="33"/>
    </row>
    <row r="18" spans="1:8" ht="16.5" customHeight="1">
      <c r="A18" s="59"/>
      <c r="B18" s="60"/>
      <c r="C18" s="7"/>
      <c r="D18" s="49" t="s">
        <v>26</v>
      </c>
      <c r="E18" s="50">
        <f t="shared" ref="E18:G19" si="0">E10+E12+E14+E16</f>
        <v>0</v>
      </c>
      <c r="F18" s="50">
        <f t="shared" si="0"/>
        <v>0</v>
      </c>
      <c r="G18" s="50">
        <f t="shared" si="0"/>
        <v>0</v>
      </c>
      <c r="H18" s="34"/>
    </row>
    <row r="19" spans="1:8" ht="16.5" customHeight="1">
      <c r="A19" s="59"/>
      <c r="B19" s="60"/>
      <c r="D19" s="51" t="s">
        <v>27</v>
      </c>
      <c r="E19" s="9">
        <f t="shared" si="0"/>
        <v>0</v>
      </c>
      <c r="F19" s="9">
        <f t="shared" si="0"/>
        <v>0</v>
      </c>
      <c r="G19" s="9">
        <f t="shared" si="0"/>
        <v>0</v>
      </c>
      <c r="H19" s="34"/>
    </row>
    <row r="20" spans="1:8" ht="16.5" customHeight="1">
      <c r="A20" s="59"/>
      <c r="B20" s="60"/>
      <c r="D20" s="38" t="s">
        <v>10</v>
      </c>
      <c r="E20" s="48">
        <v>0</v>
      </c>
      <c r="F20" s="39"/>
      <c r="G20" s="39"/>
      <c r="H20" s="36"/>
    </row>
    <row r="21" spans="1:8" ht="16.5" customHeight="1">
      <c r="A21" s="59"/>
      <c r="B21" s="60"/>
      <c r="D21" s="29" t="s">
        <v>0</v>
      </c>
      <c r="E21" s="56" t="s">
        <v>15</v>
      </c>
      <c r="F21" s="56"/>
      <c r="G21" s="56"/>
    </row>
    <row r="22" spans="1:8" ht="16.5" customHeight="1">
      <c r="A22" s="61"/>
      <c r="B22" s="62"/>
    </row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sheetProtection selectLockedCells="1"/>
  <mergeCells count="9">
    <mergeCell ref="E21:G21"/>
    <mergeCell ref="A13:B22"/>
    <mergeCell ref="W1:Y1"/>
    <mergeCell ref="AC1:AE1"/>
    <mergeCell ref="Z1:AB1"/>
    <mergeCell ref="A12:B12"/>
    <mergeCell ref="A2:B2"/>
    <mergeCell ref="F2:G2"/>
    <mergeCell ref="T1:V1"/>
  </mergeCells>
  <phoneticPr fontId="1"/>
  <dataValidations count="8">
    <dataValidation type="list" allowBlank="1" showInputMessage="1" sqref="E21">
      <formula1>"大型バス（12m）,大型バス（9m）,マイクロバス（7m）,自家用車"</formula1>
    </dataValidation>
    <dataValidation allowBlank="1" showInputMessage="1" sqref="C17"/>
    <dataValidation type="list" imeMode="off" allowBlank="1" showInputMessage="1" sqref="E5:G5">
      <formula1>"　,宿泊"</formula1>
    </dataValidation>
    <dataValidation imeMode="off" allowBlank="1" showInputMessage="1" sqref="H5"/>
    <dataValidation type="list" imeMode="disabled" allowBlank="1" showInputMessage="1" showErrorMessage="1" sqref="H6:H7">
      <formula1>"1,2,3"</formula1>
    </dataValidation>
    <dataValidation type="list" imeMode="disabled" allowBlank="1" showInputMessage="1" showErrorMessage="1" sqref="H8">
      <formula1>"希望する,希望しない"</formula1>
    </dataValidation>
    <dataValidation imeMode="disabled" allowBlank="1" showInputMessage="1" showErrorMessage="1" sqref="H4 H16 E20:G20"/>
    <dataValidation type="list" allowBlank="1" showInputMessage="1" showErrorMessage="1" sqref="E6:G8">
      <formula1>$K$4:$K$5</formula1>
    </dataValidation>
  </dataValidations>
  <hyperlinks>
    <hyperlink ref="B11" r:id="rId1"/>
  </hyperlinks>
  <printOptions horizontalCentered="1"/>
  <pageMargins left="0.78740157480314965" right="0.78740157480314965" top="0.98425196850393704" bottom="0.70866141732283472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66"/>
  </sheetPr>
  <dimension ref="A1:AG70"/>
  <sheetViews>
    <sheetView tabSelected="1" zoomScaleNormal="100" workbookViewId="0">
      <selection activeCell="E27" sqref="E27"/>
    </sheetView>
  </sheetViews>
  <sheetFormatPr defaultColWidth="13.5" defaultRowHeight="21.75" customHeight="1"/>
  <cols>
    <col min="1" max="1" width="21.25" style="1" customWidth="1"/>
    <col min="2" max="2" width="27.125" style="1" customWidth="1"/>
    <col min="3" max="3" width="0.875" style="1" customWidth="1"/>
    <col min="4" max="4" width="15.625" style="1" customWidth="1"/>
    <col min="5" max="7" width="12.5" style="1" customWidth="1"/>
    <col min="8" max="8" width="9" style="1" customWidth="1"/>
    <col min="9" max="9" width="9.25" style="1" customWidth="1"/>
    <col min="10" max="22" width="3.75" style="1" customWidth="1"/>
    <col min="23" max="25" width="3.5" style="1" customWidth="1"/>
    <col min="26" max="26" width="4.625" style="1" customWidth="1"/>
    <col min="27" max="27" width="3.5" style="1" customWidth="1"/>
    <col min="28" max="28" width="4" style="1" customWidth="1"/>
    <col min="29" max="32" width="3.5" style="1" customWidth="1"/>
    <col min="33" max="16384" width="13.5" style="1"/>
  </cols>
  <sheetData>
    <row r="1" spans="1:33" ht="27" customHeight="1">
      <c r="A1" s="26" t="s">
        <v>54</v>
      </c>
      <c r="B1" s="19"/>
      <c r="C1" s="19"/>
      <c r="D1" s="19"/>
      <c r="E1" s="19"/>
      <c r="F1" s="19"/>
      <c r="G1" s="19"/>
      <c r="H1" s="20"/>
      <c r="T1" s="63" t="s">
        <v>47</v>
      </c>
      <c r="U1" s="63"/>
      <c r="V1" s="63"/>
      <c r="W1" s="63" t="s">
        <v>48</v>
      </c>
      <c r="X1" s="63"/>
      <c r="Y1" s="63"/>
      <c r="Z1" s="64" t="s">
        <v>49</v>
      </c>
      <c r="AA1" s="64"/>
      <c r="AB1" s="64"/>
      <c r="AC1" s="64" t="s">
        <v>50</v>
      </c>
      <c r="AD1" s="64"/>
      <c r="AE1" s="64"/>
      <c r="AF1" s="1" t="s">
        <v>17</v>
      </c>
      <c r="AG1" s="1" t="s">
        <v>18</v>
      </c>
    </row>
    <row r="2" spans="1:33" ht="16.5" customHeight="1">
      <c r="A2" s="67" t="s">
        <v>6</v>
      </c>
      <c r="B2" s="67"/>
      <c r="D2" s="10"/>
      <c r="E2" s="11"/>
      <c r="F2" s="68" t="s">
        <v>7</v>
      </c>
      <c r="G2" s="68"/>
      <c r="H2" s="12"/>
      <c r="K2" s="1">
        <f>+$B3</f>
        <v>0</v>
      </c>
      <c r="L2" s="1">
        <f>+$B4</f>
        <v>0</v>
      </c>
      <c r="M2" s="21">
        <f>+$B5</f>
        <v>0</v>
      </c>
      <c r="N2" s="1">
        <f>+$B6</f>
        <v>0</v>
      </c>
      <c r="O2" s="22">
        <f>+$B7</f>
        <v>0</v>
      </c>
      <c r="P2" s="22">
        <f>+$B8</f>
        <v>0</v>
      </c>
      <c r="Q2" s="1">
        <f>+$B9</f>
        <v>0</v>
      </c>
      <c r="R2" s="21">
        <f>+$B10</f>
        <v>0</v>
      </c>
      <c r="S2" s="21">
        <f>+B11</f>
        <v>0</v>
      </c>
      <c r="T2" s="25" t="str">
        <f>IF(E3=T1,E5,"")</f>
        <v/>
      </c>
      <c r="U2" s="24"/>
      <c r="V2" s="23" t="str">
        <f>IF(E3=T1,E6,"")</f>
        <v/>
      </c>
      <c r="W2" s="25" t="str">
        <f>IF(F3=W1,F5,"")</f>
        <v/>
      </c>
      <c r="X2" s="24"/>
      <c r="Y2" s="23" t="str">
        <f>IF(F3=W1,F6,"")</f>
        <v/>
      </c>
      <c r="Z2" s="25" t="str">
        <f>IF(G3=Z1,G5,"")</f>
        <v/>
      </c>
      <c r="AA2" s="24"/>
      <c r="AB2" s="23" t="str">
        <f>IF(G3=Z1,G6,"")</f>
        <v/>
      </c>
      <c r="AC2" s="1" t="e">
        <f>IF(#REF!=AC1,#REF!,"")</f>
        <v>#REF!</v>
      </c>
      <c r="AE2" s="1" t="e">
        <f>IF(#REF!=AC1,#REF!,"")</f>
        <v>#REF!</v>
      </c>
      <c r="AF2" s="1" t="str">
        <f>IF(E21="","無",IF(F21="","無",IF(G21="","無","有")))</f>
        <v>無</v>
      </c>
      <c r="AG2" s="1">
        <f>E22</f>
        <v>0</v>
      </c>
    </row>
    <row r="3" spans="1:33" ht="16.5" customHeight="1">
      <c r="A3" s="13" t="s">
        <v>5</v>
      </c>
      <c r="B3" s="3"/>
      <c r="D3" s="69" t="s">
        <v>56</v>
      </c>
      <c r="E3" s="52" t="s">
        <v>51</v>
      </c>
      <c r="F3" s="27" t="s">
        <v>52</v>
      </c>
      <c r="G3" s="27" t="s">
        <v>53</v>
      </c>
      <c r="H3" s="30"/>
    </row>
    <row r="4" spans="1:33" ht="16.5" customHeight="1">
      <c r="A4" s="8" t="s">
        <v>33</v>
      </c>
      <c r="B4" s="4"/>
      <c r="D4" s="70" t="s">
        <v>55</v>
      </c>
      <c r="E4" s="73"/>
      <c r="F4" s="73"/>
      <c r="G4" s="73"/>
      <c r="H4" s="31"/>
      <c r="K4" s="1" t="s">
        <v>43</v>
      </c>
    </row>
    <row r="5" spans="1:33" ht="16.5" customHeight="1">
      <c r="A5" s="8" t="s">
        <v>3</v>
      </c>
      <c r="B5" s="5"/>
      <c r="D5" s="70" t="s">
        <v>31</v>
      </c>
      <c r="E5" s="17"/>
      <c r="F5" s="17"/>
      <c r="G5" s="17"/>
      <c r="H5" s="31"/>
    </row>
    <row r="6" spans="1:33" ht="16.5" customHeight="1">
      <c r="A6" s="8" t="s">
        <v>1</v>
      </c>
      <c r="B6" s="28"/>
      <c r="D6" s="71" t="s">
        <v>32</v>
      </c>
      <c r="E6" s="4"/>
      <c r="F6" s="4"/>
      <c r="G6" s="55"/>
      <c r="H6" s="32"/>
    </row>
    <row r="7" spans="1:33" ht="16.5" customHeight="1">
      <c r="A7" s="8" t="s">
        <v>2</v>
      </c>
      <c r="B7" s="18"/>
      <c r="D7" s="71" t="s">
        <v>25</v>
      </c>
      <c r="E7" s="8"/>
      <c r="F7" s="4"/>
      <c r="G7" s="4"/>
      <c r="H7" s="33"/>
    </row>
    <row r="8" spans="1:33" ht="16.5" customHeight="1">
      <c r="A8" s="8" t="s">
        <v>28</v>
      </c>
      <c r="B8" s="18"/>
      <c r="D8" s="71" t="s">
        <v>20</v>
      </c>
      <c r="E8" s="15"/>
      <c r="F8" s="4"/>
      <c r="G8" s="4"/>
      <c r="H8" s="34"/>
    </row>
    <row r="9" spans="1:33" ht="16.5" customHeight="1">
      <c r="A9" s="8" t="s">
        <v>16</v>
      </c>
      <c r="B9" s="4"/>
      <c r="D9" s="72" t="s">
        <v>24</v>
      </c>
      <c r="E9" s="9"/>
      <c r="F9" s="4"/>
      <c r="G9" s="4"/>
      <c r="H9" s="35"/>
    </row>
    <row r="10" spans="1:33" ht="16.5" customHeight="1">
      <c r="A10" s="15" t="s">
        <v>4</v>
      </c>
      <c r="B10" s="53"/>
      <c r="D10" s="69" t="s">
        <v>21</v>
      </c>
      <c r="E10" s="14">
        <f>E19+E20</f>
        <v>0</v>
      </c>
      <c r="F10" s="14">
        <f>F19+F20</f>
        <v>0</v>
      </c>
      <c r="G10" s="14">
        <f>G19+G20</f>
        <v>0</v>
      </c>
      <c r="H10" s="36"/>
    </row>
    <row r="11" spans="1:33" ht="16.5" customHeight="1">
      <c r="A11" s="1" t="s">
        <v>34</v>
      </c>
      <c r="B11" s="54"/>
      <c r="D11" s="40" t="s">
        <v>11</v>
      </c>
      <c r="E11" s="41"/>
      <c r="F11" s="41"/>
      <c r="G11" s="41"/>
      <c r="H11" s="37"/>
    </row>
    <row r="12" spans="1:33" ht="16.5" customHeight="1">
      <c r="A12" s="65" t="s">
        <v>14</v>
      </c>
      <c r="B12" s="66"/>
      <c r="D12" s="44" t="s">
        <v>12</v>
      </c>
      <c r="E12" s="45"/>
      <c r="F12" s="45"/>
      <c r="G12" s="45"/>
      <c r="H12" s="33"/>
    </row>
    <row r="13" spans="1:33" ht="16.5" customHeight="1">
      <c r="A13" s="57"/>
      <c r="B13" s="58"/>
      <c r="D13" s="42" t="s">
        <v>13</v>
      </c>
      <c r="E13" s="43"/>
      <c r="F13" s="43"/>
      <c r="G13" s="43"/>
      <c r="H13" s="33"/>
    </row>
    <row r="14" spans="1:33" ht="16.5" customHeight="1">
      <c r="A14" s="59"/>
      <c r="B14" s="60"/>
      <c r="D14" s="44" t="s">
        <v>19</v>
      </c>
      <c r="E14" s="45"/>
      <c r="F14" s="45"/>
      <c r="G14" s="45"/>
      <c r="H14" s="33"/>
    </row>
    <row r="15" spans="1:33" ht="16.5" customHeight="1">
      <c r="A15" s="59"/>
      <c r="B15" s="60"/>
      <c r="D15" s="42" t="s">
        <v>22</v>
      </c>
      <c r="E15" s="43"/>
      <c r="F15" s="43"/>
      <c r="G15" s="43"/>
      <c r="H15" s="33"/>
    </row>
    <row r="16" spans="1:33" ht="16.5" customHeight="1">
      <c r="A16" s="59"/>
      <c r="B16" s="60"/>
      <c r="D16" s="44" t="s">
        <v>23</v>
      </c>
      <c r="E16" s="45"/>
      <c r="F16" s="45"/>
      <c r="G16" s="45"/>
      <c r="H16" s="33"/>
    </row>
    <row r="17" spans="1:8" ht="16.5" customHeight="1">
      <c r="A17" s="59"/>
      <c r="B17" s="60"/>
      <c r="C17" s="6"/>
      <c r="D17" s="42" t="s">
        <v>29</v>
      </c>
      <c r="E17" s="43"/>
      <c r="F17" s="43"/>
      <c r="G17" s="43"/>
      <c r="H17" s="33"/>
    </row>
    <row r="18" spans="1:8" ht="16.5" customHeight="1">
      <c r="A18" s="59"/>
      <c r="B18" s="60"/>
      <c r="C18" s="7"/>
      <c r="D18" s="47" t="s">
        <v>30</v>
      </c>
      <c r="E18" s="46"/>
      <c r="F18" s="46"/>
      <c r="G18" s="46"/>
      <c r="H18" s="33"/>
    </row>
    <row r="19" spans="1:8" ht="16.5" customHeight="1">
      <c r="A19" s="59"/>
      <c r="B19" s="60"/>
      <c r="D19" s="49" t="s">
        <v>26</v>
      </c>
      <c r="E19" s="50">
        <f t="shared" ref="E19:G20" si="0">E11+E13+E15+E17</f>
        <v>0</v>
      </c>
      <c r="F19" s="50">
        <f t="shared" si="0"/>
        <v>0</v>
      </c>
      <c r="G19" s="50">
        <f t="shared" si="0"/>
        <v>0</v>
      </c>
      <c r="H19" s="34"/>
    </row>
    <row r="20" spans="1:8" ht="16.5" customHeight="1">
      <c r="A20" s="59"/>
      <c r="B20" s="60"/>
      <c r="D20" s="51" t="s">
        <v>27</v>
      </c>
      <c r="E20" s="9">
        <f t="shared" si="0"/>
        <v>0</v>
      </c>
      <c r="F20" s="9">
        <f t="shared" si="0"/>
        <v>0</v>
      </c>
      <c r="G20" s="9">
        <f t="shared" si="0"/>
        <v>0</v>
      </c>
      <c r="H20" s="34"/>
    </row>
    <row r="21" spans="1:8" ht="16.5" customHeight="1">
      <c r="A21" s="59"/>
      <c r="B21" s="60"/>
      <c r="D21" s="38" t="s">
        <v>10</v>
      </c>
      <c r="E21" s="48">
        <v>0</v>
      </c>
      <c r="F21" s="39"/>
      <c r="G21" s="39"/>
      <c r="H21" s="36"/>
    </row>
    <row r="22" spans="1:8" ht="16.5" customHeight="1">
      <c r="A22" s="61"/>
      <c r="B22" s="62"/>
      <c r="D22" s="29" t="s">
        <v>0</v>
      </c>
      <c r="E22" s="56"/>
      <c r="F22" s="56"/>
      <c r="G22" s="56"/>
    </row>
    <row r="23" spans="1:8" ht="16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sheetProtection selectLockedCells="1"/>
  <mergeCells count="9">
    <mergeCell ref="AC1:AE1"/>
    <mergeCell ref="A2:B2"/>
    <mergeCell ref="F2:G2"/>
    <mergeCell ref="A12:B12"/>
    <mergeCell ref="A13:B22"/>
    <mergeCell ref="E22:G22"/>
    <mergeCell ref="T1:V1"/>
    <mergeCell ref="W1:Y1"/>
    <mergeCell ref="Z1:AB1"/>
  </mergeCells>
  <phoneticPr fontId="1"/>
  <conditionalFormatting sqref="E5:E21">
    <cfRule type="expression" dxfId="3" priority="3">
      <formula>E$4=""</formula>
    </cfRule>
  </conditionalFormatting>
  <conditionalFormatting sqref="F5:F21">
    <cfRule type="expression" dxfId="1" priority="2">
      <formula>F$4=""</formula>
    </cfRule>
  </conditionalFormatting>
  <conditionalFormatting sqref="G5:G21">
    <cfRule type="expression" dxfId="0" priority="1">
      <formula>G$4=""</formula>
    </cfRule>
  </conditionalFormatting>
  <dataValidations count="8">
    <dataValidation type="list" allowBlank="1" showInputMessage="1" showErrorMessage="1" sqref="E7:G9 E4:G4">
      <formula1>$K$4:$K$5</formula1>
    </dataValidation>
    <dataValidation imeMode="disabled" allowBlank="1" showInputMessage="1" showErrorMessage="1" sqref="H4:H5 H17 E21:G21"/>
    <dataValidation type="list" imeMode="disabled" allowBlank="1" showInputMessage="1" showErrorMessage="1" sqref="H9">
      <formula1>"希望する,希望しない"</formula1>
    </dataValidation>
    <dataValidation type="list" imeMode="disabled" allowBlank="1" showInputMessage="1" showErrorMessage="1" sqref="H7:H8">
      <formula1>"1,2,3"</formula1>
    </dataValidation>
    <dataValidation imeMode="off" allowBlank="1" showInputMessage="1" sqref="H6"/>
    <dataValidation type="list" imeMode="off" allowBlank="1" showInputMessage="1" sqref="E6:G6">
      <formula1>"　,宿泊"</formula1>
    </dataValidation>
    <dataValidation allowBlank="1" showInputMessage="1" sqref="C17"/>
    <dataValidation type="list" allowBlank="1" showInputMessage="1" sqref="E22">
      <formula1>"大型バス（12m）,大型バス（9m）,マイクロバス（7m）,自家用車"</formula1>
    </dataValidation>
  </dataValidations>
  <printOptions horizontalCentered="1"/>
  <pageMargins left="0.78740157480314965" right="0.78740157480314965" top="0.98425196850393704" bottom="0.70866141732283472" header="0.31496062992125984" footer="0.31496062992125984"/>
  <pageSetup paperSize="9" orientation="landscape" r:id="rId1"/>
  <drawing r:id="rId2"/>
  <legacyDrawing r:id="rId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申込み(見本）</vt:lpstr>
      <vt:lpstr>申込み（こちらに入力！）</vt:lpstr>
      <vt:lpstr>'申込み（こちらに入力！）'!Print_Area</vt:lpstr>
      <vt:lpstr>'申込み(見本）'!Print_Area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yama-hand</dc:creator>
  <cp:lastModifiedBy>Admin</cp:lastModifiedBy>
  <cp:lastPrinted>2021-03-09T00:59:26Z</cp:lastPrinted>
  <dcterms:created xsi:type="dcterms:W3CDTF">2012-03-29T03:44:39Z</dcterms:created>
  <dcterms:modified xsi:type="dcterms:W3CDTF">2023-03-17T10:23:02Z</dcterms:modified>
</cp:coreProperties>
</file>